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heda tecnica" sheetId="1" state="visible" r:id="rId2"/>
  </sheets>
  <definedNames>
    <definedName function="false" hidden="false" localSheetId="0" name="_xlnm.Print_Area" vbProcedure="false">'Scheda tecnica'!$A$1:$G$61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<sst xmlns="http://schemas.openxmlformats.org/spreadsheetml/2006/main" count="62" uniqueCount="49">
  <si>
    <t xml:space="preserve">SCHEDA TECNICO-INFORMATIVA CONSUNTIVA FINALE</t>
  </si>
  <si>
    <t xml:space="preserve">BENEFICIARIO:</t>
  </si>
  <si>
    <t xml:space="preserve">DATI DEL PIANO </t>
  </si>
  <si>
    <t xml:space="preserve">CODICE</t>
  </si>
  <si>
    <t xml:space="preserve">DENOMINAZIONE</t>
  </si>
  <si>
    <t xml:space="preserve">CODICE E  PROPRIETA' INCLUSE (per piani aggregati)</t>
  </si>
  <si>
    <t xml:space="preserve">VOCE</t>
  </si>
  <si>
    <t xml:space="preserve">Unità</t>
  </si>
  <si>
    <t xml:space="preserve">Quantità</t>
  </si>
  <si>
    <t xml:space="preserve">importo unitario</t>
  </si>
  <si>
    <t xml:space="preserve">Spesa sostenuta</t>
  </si>
  <si>
    <t xml:space="preserve">Limite massimo di spesa</t>
  </si>
  <si>
    <t xml:space="preserve">Competenze tecniche</t>
  </si>
  <si>
    <t xml:space="preserve">Relazione e descrizione popolamenti</t>
  </si>
  <si>
    <t xml:space="preserve">fustaia di produzione</t>
  </si>
  <si>
    <t xml:space="preserve">ha</t>
  </si>
  <si>
    <t xml:space="preserve">ceduo di produzione</t>
  </si>
  <si>
    <t xml:space="preserve">bosco fuori produzione</t>
  </si>
  <si>
    <t xml:space="preserve">pascoli, alpi e improduttivi</t>
  </si>
  <si>
    <t xml:space="preserve">Cartografie</t>
  </si>
  <si>
    <t xml:space="preserve">Spese tecniche</t>
  </si>
  <si>
    <t xml:space="preserve">Diritti fissi </t>
  </si>
  <si>
    <t xml:space="preserve">n copie piano</t>
  </si>
  <si>
    <t xml:space="preserve">competenze tecniche</t>
  </si>
  <si>
    <t xml:space="preserve">sconto eventuale</t>
  </si>
  <si>
    <t xml:space="preserve">competenze tecniche scontate (A)</t>
  </si>
  <si>
    <t xml:space="preserve">Rilievi</t>
  </si>
  <si>
    <t xml:space="preserve">Aree di saggio relascopiche</t>
  </si>
  <si>
    <t xml:space="preserve">n</t>
  </si>
  <si>
    <t xml:space="preserve">Aree di saggio relascopiche con ril.altezze</t>
  </si>
  <si>
    <t xml:space="preserve">Aree di saggio a raggio fisso</t>
  </si>
  <si>
    <t xml:space="preserve">Aree di saggio a raggio fisso con posiz.piante</t>
  </si>
  <si>
    <t xml:space="preserve">Punti di sondaggio della rinnovazione naturale</t>
  </si>
  <si>
    <t xml:space="preserve">Georeferenziazione alberi modello</t>
  </si>
  <si>
    <t xml:space="preserve">Georeferenziazione confini</t>
  </si>
  <si>
    <t xml:space="preserve">km</t>
  </si>
  <si>
    <t xml:space="preserve">Segnatura confini</t>
  </si>
  <si>
    <t xml:space="preserve">totale rilievi</t>
  </si>
  <si>
    <t xml:space="preserve">Totale rilievi scontati (B)</t>
  </si>
  <si>
    <t xml:space="preserve">Contributi previdenziali obbligatori 2-4% (C)</t>
  </si>
  <si>
    <t xml:space="preserve">IMPORTO TOTALE DEL PIANO (A+B+C)</t>
  </si>
  <si>
    <t xml:space="preserve">Studio di incidenza</t>
  </si>
  <si>
    <t xml:space="preserve">Sconto eventuale</t>
  </si>
  <si>
    <t xml:space="preserve">totale studio di incidenza scontato (D)</t>
  </si>
  <si>
    <t xml:space="preserve">Contributi previdenziali obbligatori 2-4% (E)</t>
  </si>
  <si>
    <t xml:space="preserve">IMPORTO TOTALE DELLO STUDIO DI INCIDENZA (D+E)</t>
  </si>
  <si>
    <t xml:space="preserve">IMPORTO TOTALE PREVENTIVO (A+B+C+D+E)</t>
  </si>
  <si>
    <t xml:space="preserve">Data, </t>
  </si>
  <si>
    <t xml:space="preserve">Firma del tecnico incaricato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</si>
</sst>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&quot; € &quot;* #,##0.00\ ;&quot;-€ &quot;* #,##0.00\ ;&quot; € &quot;* \-#\ ;@\ "/>
    <numFmt numFmtId="166" formatCode="[$€-410]\ #,##0.00;[RED]\-[$€-410]\ #,##0.00"/>
    <numFmt numFmtId="167" formatCode="General"/>
  </numFmts>
  <fonts count="23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CC000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i val="true"/>
      <sz val="10"/>
      <color rgb="FF808080"/>
      <name val="Arial"/>
      <family val="0"/>
      <charset val="1"/>
    </font>
    <font>
      <sz val="10"/>
      <color rgb="FF006600"/>
      <name val="Arial"/>
      <family val="0"/>
      <charset val="1"/>
    </font>
    <font>
      <sz val="18"/>
      <color rgb="FF000000"/>
      <name val="Arial"/>
      <family val="0"/>
      <charset val="1"/>
    </font>
    <font>
      <sz val="12"/>
      <color rgb="FF000000"/>
      <name val="Arial"/>
      <family val="0"/>
      <charset val="1"/>
    </font>
    <font>
      <u val="single"/>
      <sz val="10"/>
      <color rgb="FF0000EE"/>
      <name val="Arial"/>
      <family val="0"/>
      <charset val="1"/>
    </font>
    <font>
      <b val="true"/>
      <i val="true"/>
      <sz val="16"/>
      <name val="Arial"/>
      <family val="0"/>
      <charset val="1"/>
    </font>
    <font>
      <sz val="10"/>
      <color rgb="FF996600"/>
      <name val="Arial"/>
      <family val="0"/>
      <charset val="1"/>
    </font>
    <font>
      <sz val="10"/>
      <color rgb="FF333333"/>
      <name val="Arial"/>
      <family val="0"/>
      <charset val="1"/>
    </font>
    <font>
      <b val="true"/>
      <i val="true"/>
      <u val="single"/>
      <sz val="10"/>
      <name val="Arial"/>
      <family val="0"/>
      <charset val="1"/>
    </font>
    <font>
      <sz val="13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3"/>
      <name val="Arial"/>
      <family val="2"/>
      <charset val="1"/>
    </font>
    <font>
      <b val="true"/>
      <i val="true"/>
      <sz val="13"/>
      <name val="Arial"/>
      <family val="2"/>
      <charset val="1"/>
    </font>
    <font>
      <sz val="13"/>
      <name val="Arial Narrow"/>
      <family val="2"/>
      <charset val="1"/>
    </font>
    <font>
      <b val="true"/>
      <sz val="13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D7"/>
      </patternFill>
    </fill>
    <fill>
      <patternFill patternType="solid">
        <fgColor rgb="FFEEEEEE"/>
        <bgColor rgb="FFFFFFFF"/>
      </patternFill>
    </fill>
    <fill>
      <patternFill patternType="solid">
        <fgColor rgb="FFFFFFD7"/>
        <bgColor rgb="FFFFFFCC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hair"/>
      <top/>
      <bottom style="thin"/>
      <diagonal/>
    </border>
    <border diagonalUp="false" diagonalDown="false">
      <left style="hair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4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center" vertical="bottom" textRotation="0" wrapText="false" indent="0" shrinkToFit="false"/>
    </xf>
    <xf numFmtId="164" fontId="13" fillId="0" borderId="0" applyFont="true" applyBorder="false" applyAlignment="true" applyProtection="false">
      <alignment horizontal="center" vertical="bottom" textRotation="9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8" borderId="1" applyFont="true" applyBorder="tru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6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8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7" fillId="8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8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9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0" borderId="1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8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9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2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9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7" fillId="8" borderId="8" xfId="26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7" fillId="9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7" fillId="9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7" fillId="9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7" fillId="9" borderId="24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8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9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9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9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9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27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9" fillId="9" borderId="24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0" borderId="28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9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8" borderId="2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7" fillId="9" borderId="24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7" fillId="0" borderId="24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3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9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10" borderId="22" xfId="26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9" fillId="9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9" borderId="3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9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9" borderId="3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9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7" fillId="8" borderId="8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7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9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9" borderId="1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2" fillId="9" borderId="2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2" fillId="10" borderId="8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22" fillId="9" borderId="2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9" borderId="2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9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9" borderId="3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9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9" borderId="3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9" fillId="9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9" fillId="9" borderId="3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7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</cellXfs>
  <cellStyles count="2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Euro" xfId="26"/>
    <cellStyle name="Footnote 5" xfId="27"/>
    <cellStyle name="Good 8" xfId="28"/>
    <cellStyle name="Heading 1 1" xfId="29"/>
    <cellStyle name="Heading 2 2" xfId="30"/>
    <cellStyle name="Hyperlink 6" xfId="31"/>
    <cellStyle name="Intestazione" xfId="32"/>
    <cellStyle name="Intestazione1" xfId="33"/>
    <cellStyle name="Neutral 9" xfId="34"/>
    <cellStyle name="Note 4" xfId="35"/>
    <cellStyle name="Risultato" xfId="36"/>
    <cellStyle name="Risultato2" xfId="37"/>
    <cellStyle name="Status 7" xfId="38"/>
    <cellStyle name="Text 3" xfId="39"/>
    <cellStyle name="Warning 11" xfId="40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EEEEE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D7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H61"/>
  <sheetViews>
    <sheetView showFormulas="false" showGridLines="true" showRowColHeaders="true" showZeros="true" rightToLeft="false" tabSelected="true" showOutlineSymbols="true" defaultGridColor="true" view="normal" topLeftCell="A1" colorId="64" zoomScale="72" zoomScaleNormal="72" zoomScalePageLayoutView="100" workbookViewId="0">
      <selection pane="topLeft" activeCell="B2" activeCellId="0" sqref="B2"/>
    </sheetView>
  </sheetViews>
  <sheetFormatPr defaultRowHeight="16.5" zeroHeight="false" outlineLevelRow="0" outlineLevelCol="0"/>
  <cols>
    <col collapsed="false" customWidth="true" hidden="false" outlineLevel="0" max="1" min="1" style="1" width="57.64"/>
    <col collapsed="false" customWidth="true" hidden="false" outlineLevel="0" max="3" min="2" style="1" width="12.69"/>
    <col collapsed="false" customWidth="true" hidden="false" outlineLevel="0" max="4" min="4" style="1" width="20.83"/>
    <col collapsed="false" customWidth="true" hidden="false" outlineLevel="0" max="5" min="5" style="1" width="20.37"/>
    <col collapsed="false" customWidth="true" hidden="false" outlineLevel="0" max="6" min="6" style="1" width="8.55"/>
    <col collapsed="false" customWidth="true" hidden="false" outlineLevel="0" max="7" min="7" style="1" width="15.83"/>
    <col collapsed="false" customWidth="true" hidden="false" outlineLevel="0" max="8" min="8" style="1" width="12.69"/>
    <col collapsed="false" customWidth="true" hidden="false" outlineLevel="0" max="9" min="9" style="1" width="11.84"/>
    <col collapsed="false" customWidth="true" hidden="false" outlineLevel="0" max="257" min="10" style="1" width="9.13"/>
    <col collapsed="false" customWidth="true" hidden="false" outlineLevel="0" max="1025" min="258" style="0" width="9.13"/>
  </cols>
  <sheetData>
    <row r="1" customFormat="false" ht="53.65" hidden="false" customHeight="true" outlineLevel="0" collapsed="false">
      <c r="A1" s="2" t="s">
        <v>0</v>
      </c>
      <c r="B1" s="2"/>
      <c r="C1" s="2"/>
      <c r="D1" s="2"/>
      <c r="E1" s="2"/>
      <c r="F1" s="2"/>
      <c r="G1" s="2"/>
    </row>
    <row r="2" customFormat="false" ht="96.6" hidden="false" customHeight="true" outlineLevel="0" collapsed="false">
      <c r="A2" s="3" t="s">
        <v>1</v>
      </c>
      <c r="B2" s="4"/>
      <c r="C2" s="4"/>
      <c r="D2" s="4"/>
      <c r="E2" s="4"/>
      <c r="F2" s="4"/>
      <c r="G2" s="4"/>
    </row>
    <row r="3" customFormat="false" ht="30" hidden="false" customHeight="true" outlineLevel="0" collapsed="false">
      <c r="A3" s="5" t="s">
        <v>2</v>
      </c>
      <c r="B3" s="1" t="s">
        <v>3</v>
      </c>
      <c r="C3" s="6" t="s">
        <v>4</v>
      </c>
      <c r="D3" s="6"/>
      <c r="E3" s="6"/>
      <c r="F3" s="6"/>
      <c r="G3" s="6"/>
    </row>
    <row r="4" customFormat="false" ht="20.65" hidden="false" customHeight="true" outlineLevel="0" collapsed="false">
      <c r="A4" s="7" t="s">
        <v>5</v>
      </c>
      <c r="B4" s="8"/>
      <c r="C4" s="9"/>
      <c r="D4" s="9"/>
      <c r="E4" s="9"/>
      <c r="F4" s="9"/>
      <c r="G4" s="9"/>
      <c r="H4" s="10"/>
    </row>
    <row r="5" customFormat="false" ht="20.65" hidden="false" customHeight="true" outlineLevel="0" collapsed="false">
      <c r="A5" s="7"/>
      <c r="B5" s="11"/>
      <c r="C5" s="12"/>
      <c r="D5" s="12"/>
      <c r="E5" s="12"/>
      <c r="F5" s="12"/>
      <c r="G5" s="12"/>
      <c r="H5" s="10"/>
    </row>
    <row r="6" customFormat="false" ht="20.65" hidden="false" customHeight="true" outlineLevel="0" collapsed="false">
      <c r="A6" s="13"/>
      <c r="B6" s="11"/>
      <c r="C6" s="12"/>
      <c r="D6" s="12"/>
      <c r="E6" s="12"/>
      <c r="F6" s="12"/>
      <c r="G6" s="12"/>
      <c r="H6" s="10"/>
    </row>
    <row r="7" customFormat="false" ht="20.65" hidden="false" customHeight="true" outlineLevel="0" collapsed="false">
      <c r="A7" s="13"/>
      <c r="B7" s="11"/>
      <c r="C7" s="12"/>
      <c r="D7" s="12"/>
      <c r="E7" s="12"/>
      <c r="F7" s="12"/>
      <c r="G7" s="12"/>
      <c r="H7" s="10"/>
    </row>
    <row r="8" customFormat="false" ht="20.65" hidden="false" customHeight="true" outlineLevel="0" collapsed="false">
      <c r="A8" s="13"/>
      <c r="B8" s="11"/>
      <c r="C8" s="12"/>
      <c r="D8" s="12"/>
      <c r="E8" s="12"/>
      <c r="F8" s="12"/>
      <c r="G8" s="12"/>
      <c r="H8" s="10"/>
    </row>
    <row r="9" customFormat="false" ht="20.65" hidden="false" customHeight="true" outlineLevel="0" collapsed="false">
      <c r="A9" s="13"/>
      <c r="B9" s="11"/>
      <c r="C9" s="12"/>
      <c r="D9" s="12"/>
      <c r="E9" s="12"/>
      <c r="F9" s="12"/>
      <c r="G9" s="12"/>
      <c r="H9" s="10"/>
    </row>
    <row r="10" customFormat="false" ht="20.65" hidden="false" customHeight="true" outlineLevel="0" collapsed="false">
      <c r="A10" s="13"/>
      <c r="B10" s="11"/>
      <c r="C10" s="12"/>
      <c r="D10" s="12"/>
      <c r="E10" s="12"/>
      <c r="F10" s="12"/>
      <c r="G10" s="12"/>
      <c r="H10" s="10"/>
    </row>
    <row r="11" customFormat="false" ht="20.65" hidden="false" customHeight="true" outlineLevel="0" collapsed="false">
      <c r="A11" s="14"/>
      <c r="B11" s="15"/>
      <c r="C11" s="16"/>
      <c r="D11" s="16"/>
      <c r="E11" s="16"/>
      <c r="F11" s="16"/>
      <c r="G11" s="16"/>
      <c r="H11" s="10"/>
    </row>
    <row r="12" customFormat="false" ht="20.65" hidden="false" customHeight="true" outlineLevel="0" collapsed="false">
      <c r="A12" s="17"/>
      <c r="B12" s="18"/>
      <c r="C12" s="6"/>
      <c r="D12" s="6"/>
      <c r="E12" s="6"/>
      <c r="F12" s="6"/>
      <c r="G12" s="6"/>
      <c r="H12" s="10"/>
    </row>
    <row r="13" customFormat="false" ht="44.65" hidden="false" customHeight="true" outlineLevel="0" collapsed="false">
      <c r="A13" s="19" t="s">
        <v>6</v>
      </c>
      <c r="B13" s="20" t="s">
        <v>7</v>
      </c>
      <c r="C13" s="20" t="s">
        <v>8</v>
      </c>
      <c r="D13" s="20" t="s">
        <v>9</v>
      </c>
      <c r="E13" s="21" t="s">
        <v>10</v>
      </c>
      <c r="F13" s="21" t="s">
        <v>11</v>
      </c>
      <c r="G13" s="21"/>
    </row>
    <row r="14" customFormat="false" ht="20.65" hidden="false" customHeight="true" outlineLevel="0" collapsed="false">
      <c r="A14" s="22" t="s">
        <v>12</v>
      </c>
      <c r="B14" s="23"/>
      <c r="C14" s="23"/>
      <c r="D14" s="23"/>
      <c r="E14" s="24"/>
      <c r="F14" s="25"/>
      <c r="G14" s="25"/>
    </row>
    <row r="15" customFormat="false" ht="20.65" hidden="false" customHeight="true" outlineLevel="0" collapsed="false">
      <c r="A15" s="26" t="s">
        <v>13</v>
      </c>
      <c r="B15" s="27"/>
      <c r="C15" s="28"/>
      <c r="D15" s="28"/>
      <c r="E15" s="29"/>
      <c r="F15" s="30"/>
      <c r="G15" s="30"/>
    </row>
    <row r="16" customFormat="false" ht="20.65" hidden="false" customHeight="true" outlineLevel="0" collapsed="false">
      <c r="A16" s="31" t="s">
        <v>14</v>
      </c>
      <c r="B16" s="32" t="s">
        <v>15</v>
      </c>
      <c r="C16" s="33"/>
      <c r="D16" s="33"/>
      <c r="E16" s="34"/>
      <c r="F16" s="35" t="n">
        <f aca="false">IF(C16=0,0,C16*78*C16^-0.3)</f>
        <v>0</v>
      </c>
      <c r="G16" s="35"/>
    </row>
    <row r="17" customFormat="false" ht="20.65" hidden="false" customHeight="true" outlineLevel="0" collapsed="false">
      <c r="A17" s="31" t="s">
        <v>16</v>
      </c>
      <c r="B17" s="32" t="s">
        <v>15</v>
      </c>
      <c r="C17" s="33"/>
      <c r="D17" s="33"/>
      <c r="E17" s="34"/>
      <c r="F17" s="36" t="n">
        <f aca="false">IF(C17=0,0,C17*52*C17^-0.3)</f>
        <v>0</v>
      </c>
      <c r="G17" s="36"/>
    </row>
    <row r="18" customFormat="false" ht="20.65" hidden="false" customHeight="true" outlineLevel="0" collapsed="false">
      <c r="A18" s="31" t="s">
        <v>17</v>
      </c>
      <c r="B18" s="32" t="s">
        <v>15</v>
      </c>
      <c r="C18" s="33"/>
      <c r="D18" s="33"/>
      <c r="E18" s="34"/>
      <c r="F18" s="36" t="n">
        <f aca="false">IF(C18=0,0,C18*26*C18^-0.3)</f>
        <v>0</v>
      </c>
      <c r="G18" s="36"/>
    </row>
    <row r="19" customFormat="false" ht="20.65" hidden="false" customHeight="true" outlineLevel="0" collapsed="false">
      <c r="A19" s="31" t="s">
        <v>18</v>
      </c>
      <c r="B19" s="32" t="s">
        <v>15</v>
      </c>
      <c r="C19" s="33"/>
      <c r="D19" s="33"/>
      <c r="E19" s="34"/>
      <c r="F19" s="36" t="n">
        <f aca="false">IF(C19=0,0,C19*8*C19^-0.3)</f>
        <v>0</v>
      </c>
      <c r="G19" s="36"/>
    </row>
    <row r="20" customFormat="false" ht="20.65" hidden="false" customHeight="true" outlineLevel="0" collapsed="false">
      <c r="A20" s="37" t="s">
        <v>19</v>
      </c>
      <c r="B20" s="32" t="s">
        <v>15</v>
      </c>
      <c r="C20" s="38" t="n">
        <f aca="false">SUM(C16:C19)</f>
        <v>0</v>
      </c>
      <c r="D20" s="39"/>
      <c r="E20" s="34"/>
      <c r="F20" s="40" t="n">
        <f aca="false">IF(C20=0,0,500+C20*2.2)</f>
        <v>0</v>
      </c>
      <c r="G20" s="40"/>
    </row>
    <row r="21" customFormat="false" ht="20.65" hidden="false" customHeight="true" outlineLevel="0" collapsed="false">
      <c r="A21" s="37" t="s">
        <v>20</v>
      </c>
      <c r="B21" s="6"/>
      <c r="C21" s="10"/>
      <c r="D21" s="10"/>
      <c r="E21" s="34"/>
      <c r="F21" s="40" t="n">
        <f aca="false">7*(F16+F17+F18+F19+F20)^0.62</f>
        <v>0</v>
      </c>
      <c r="G21" s="40"/>
    </row>
    <row r="22" customFormat="false" ht="20.65" hidden="false" customHeight="true" outlineLevel="0" collapsed="false">
      <c r="A22" s="37" t="s">
        <v>21</v>
      </c>
      <c r="B22" s="41" t="s">
        <v>22</v>
      </c>
      <c r="C22" s="33"/>
      <c r="D22" s="10"/>
      <c r="E22" s="34"/>
      <c r="F22" s="40" t="n">
        <f aca="false">26.5*C20^0.27*C22</f>
        <v>0</v>
      </c>
      <c r="G22" s="40"/>
    </row>
    <row r="23" customFormat="false" ht="20.65" hidden="false" customHeight="true" outlineLevel="0" collapsed="false">
      <c r="A23" s="37"/>
      <c r="B23" s="6"/>
      <c r="C23" s="10"/>
      <c r="D23" s="42" t="s">
        <v>23</v>
      </c>
      <c r="E23" s="43" t="n">
        <f aca="false">SUM(E15:E22)</f>
        <v>0</v>
      </c>
      <c r="F23" s="44"/>
      <c r="G23" s="44"/>
    </row>
    <row r="24" customFormat="false" ht="20.65" hidden="false" customHeight="true" outlineLevel="0" collapsed="false">
      <c r="A24" s="45"/>
      <c r="B24" s="46"/>
      <c r="C24" s="47"/>
      <c r="D24" s="48" t="s">
        <v>24</v>
      </c>
      <c r="E24" s="34"/>
      <c r="F24" s="44"/>
      <c r="G24" s="44"/>
    </row>
    <row r="25" customFormat="false" ht="20.65" hidden="false" customHeight="true" outlineLevel="0" collapsed="false">
      <c r="A25" s="49"/>
      <c r="B25" s="50"/>
      <c r="C25" s="51"/>
      <c r="D25" s="52" t="s">
        <v>25</v>
      </c>
      <c r="E25" s="53" t="n">
        <f aca="false">E23-E24</f>
        <v>0</v>
      </c>
      <c r="F25" s="54" t="n">
        <f aca="false">SUM(F16:F22)</f>
        <v>0</v>
      </c>
      <c r="G25" s="54"/>
    </row>
    <row r="26" customFormat="false" ht="20.65" hidden="false" customHeight="true" outlineLevel="0" collapsed="false">
      <c r="A26" s="55"/>
      <c r="B26" s="10"/>
      <c r="C26" s="10"/>
      <c r="D26" s="10"/>
      <c r="E26" s="56"/>
      <c r="F26" s="44"/>
      <c r="G26" s="44"/>
    </row>
    <row r="27" customFormat="false" ht="20.65" hidden="false" customHeight="true" outlineLevel="0" collapsed="false">
      <c r="A27" s="57" t="s">
        <v>26</v>
      </c>
      <c r="B27" s="58"/>
      <c r="C27" s="58"/>
      <c r="D27" s="58"/>
      <c r="E27" s="59"/>
      <c r="F27" s="44"/>
      <c r="G27" s="44"/>
    </row>
    <row r="28" customFormat="false" ht="20.65" hidden="false" customHeight="true" outlineLevel="0" collapsed="false">
      <c r="A28" s="26" t="s">
        <v>27</v>
      </c>
      <c r="B28" s="60" t="s">
        <v>28</v>
      </c>
      <c r="C28" s="61"/>
      <c r="D28" s="61"/>
      <c r="E28" s="34"/>
      <c r="F28" s="40" t="n">
        <f aca="false">C28*30</f>
        <v>0</v>
      </c>
      <c r="G28" s="40"/>
    </row>
    <row r="29" customFormat="false" ht="20.65" hidden="false" customHeight="true" outlineLevel="0" collapsed="false">
      <c r="A29" s="37" t="s">
        <v>29</v>
      </c>
      <c r="B29" s="60" t="s">
        <v>28</v>
      </c>
      <c r="C29" s="61"/>
      <c r="D29" s="61"/>
      <c r="E29" s="34"/>
      <c r="F29" s="40" t="n">
        <f aca="false">C29*40</f>
        <v>0</v>
      </c>
      <c r="G29" s="40"/>
    </row>
    <row r="30" customFormat="false" ht="20.65" hidden="false" customHeight="true" outlineLevel="0" collapsed="false">
      <c r="A30" s="37" t="s">
        <v>30</v>
      </c>
      <c r="B30" s="60" t="s">
        <v>28</v>
      </c>
      <c r="C30" s="61"/>
      <c r="D30" s="61"/>
      <c r="E30" s="34"/>
      <c r="F30" s="40" t="n">
        <f aca="false">C30*50</f>
        <v>0</v>
      </c>
      <c r="G30" s="40"/>
    </row>
    <row r="31" customFormat="false" ht="20.65" hidden="false" customHeight="true" outlineLevel="0" collapsed="false">
      <c r="A31" s="37" t="s">
        <v>31</v>
      </c>
      <c r="B31" s="60" t="s">
        <v>28</v>
      </c>
      <c r="C31" s="61"/>
      <c r="D31" s="61"/>
      <c r="E31" s="34"/>
      <c r="F31" s="40" t="n">
        <f aca="false">C31*120</f>
        <v>0</v>
      </c>
      <c r="G31" s="40"/>
    </row>
    <row r="32" customFormat="false" ht="20.65" hidden="false" customHeight="true" outlineLevel="0" collapsed="false">
      <c r="A32" s="37" t="s">
        <v>32</v>
      </c>
      <c r="B32" s="60" t="s">
        <v>28</v>
      </c>
      <c r="C32" s="61"/>
      <c r="D32" s="61"/>
      <c r="E32" s="34"/>
      <c r="F32" s="62" t="n">
        <f aca="false">C32*30</f>
        <v>0</v>
      </c>
      <c r="G32" s="62"/>
    </row>
    <row r="33" customFormat="false" ht="20.65" hidden="false" customHeight="true" outlineLevel="0" collapsed="false">
      <c r="A33" s="37" t="s">
        <v>33</v>
      </c>
      <c r="B33" s="60" t="s">
        <v>28</v>
      </c>
      <c r="C33" s="61"/>
      <c r="D33" s="61"/>
      <c r="E33" s="34"/>
      <c r="F33" s="40" t="n">
        <f aca="false">C33*5</f>
        <v>0</v>
      </c>
      <c r="G33" s="40"/>
    </row>
    <row r="34" customFormat="false" ht="20.65" hidden="false" customHeight="true" outlineLevel="0" collapsed="false">
      <c r="A34" s="37" t="s">
        <v>34</v>
      </c>
      <c r="B34" s="60" t="s">
        <v>35</v>
      </c>
      <c r="C34" s="61"/>
      <c r="D34" s="61"/>
      <c r="E34" s="34"/>
      <c r="F34" s="40" t="n">
        <f aca="false">C34*35</f>
        <v>0</v>
      </c>
      <c r="G34" s="40"/>
    </row>
    <row r="35" customFormat="false" ht="20.65" hidden="false" customHeight="true" outlineLevel="0" collapsed="false">
      <c r="A35" s="37" t="s">
        <v>36</v>
      </c>
      <c r="B35" s="60" t="s">
        <v>35</v>
      </c>
      <c r="C35" s="61"/>
      <c r="D35" s="61"/>
      <c r="E35" s="34"/>
      <c r="F35" s="40" t="n">
        <f aca="false">C35*45</f>
        <v>0</v>
      </c>
      <c r="G35" s="40"/>
    </row>
    <row r="36" customFormat="false" ht="20.65" hidden="false" customHeight="true" outlineLevel="0" collapsed="false">
      <c r="A36" s="37"/>
      <c r="B36" s="6"/>
      <c r="C36" s="10"/>
      <c r="D36" s="42" t="s">
        <v>37</v>
      </c>
      <c r="E36" s="43" t="n">
        <f aca="false">SUM(E28:E35)</f>
        <v>0</v>
      </c>
      <c r="F36" s="63"/>
      <c r="G36" s="63"/>
    </row>
    <row r="37" customFormat="false" ht="20.65" hidden="false" customHeight="true" outlineLevel="0" collapsed="false">
      <c r="A37" s="37"/>
      <c r="B37" s="6"/>
      <c r="C37" s="10"/>
      <c r="D37" s="64" t="s">
        <v>24</v>
      </c>
      <c r="E37" s="34"/>
      <c r="F37" s="63"/>
      <c r="G37" s="63"/>
    </row>
    <row r="38" customFormat="false" ht="20.65" hidden="false" customHeight="true" outlineLevel="0" collapsed="false">
      <c r="A38" s="49"/>
      <c r="B38" s="51"/>
      <c r="C38" s="51"/>
      <c r="D38" s="52" t="s">
        <v>38</v>
      </c>
      <c r="E38" s="65" t="n">
        <f aca="false">E36-E37</f>
        <v>0</v>
      </c>
      <c r="F38" s="54" t="n">
        <f aca="false">SUM(F28:F35)</f>
        <v>0</v>
      </c>
      <c r="G38" s="54"/>
    </row>
    <row r="39" customFormat="false" ht="20.65" hidden="false" customHeight="true" outlineLevel="0" collapsed="false">
      <c r="A39" s="37"/>
      <c r="B39" s="10"/>
      <c r="C39" s="10"/>
      <c r="D39" s="42"/>
      <c r="E39" s="66"/>
      <c r="F39" s="63"/>
      <c r="G39" s="63"/>
    </row>
    <row r="40" customFormat="false" ht="20.65" hidden="false" customHeight="true" outlineLevel="0" collapsed="false">
      <c r="A40" s="49"/>
      <c r="B40" s="50"/>
      <c r="C40" s="51"/>
      <c r="D40" s="67" t="s">
        <v>39</v>
      </c>
      <c r="E40" s="68" t="n">
        <f aca="false">(E25+E38)*4/100</f>
        <v>0</v>
      </c>
      <c r="F40" s="69" t="n">
        <f aca="false">(F25+F38)*4/100</f>
        <v>0</v>
      </c>
      <c r="G40" s="69"/>
    </row>
    <row r="41" customFormat="false" ht="20.65" hidden="false" customHeight="true" outlineLevel="0" collapsed="false">
      <c r="A41" s="37"/>
      <c r="B41" s="6"/>
      <c r="C41" s="10"/>
      <c r="D41" s="42"/>
      <c r="E41" s="66"/>
      <c r="F41" s="63"/>
      <c r="G41" s="63"/>
    </row>
    <row r="42" customFormat="false" ht="20.65" hidden="false" customHeight="true" outlineLevel="0" collapsed="false">
      <c r="A42" s="70"/>
      <c r="B42" s="71"/>
      <c r="C42" s="71"/>
      <c r="D42" s="72" t="s">
        <v>40</v>
      </c>
      <c r="E42" s="73" t="n">
        <f aca="false">E25+E38+E40</f>
        <v>0</v>
      </c>
      <c r="F42" s="74" t="n">
        <f aca="false">F25+F38+F40</f>
        <v>0</v>
      </c>
      <c r="G42" s="74"/>
    </row>
    <row r="43" customFormat="false" ht="20.65" hidden="false" customHeight="true" outlineLevel="0" collapsed="false">
      <c r="A43" s="55"/>
      <c r="B43" s="10"/>
      <c r="C43" s="10"/>
      <c r="D43" s="10"/>
      <c r="E43" s="66"/>
      <c r="F43" s="44"/>
      <c r="G43" s="44"/>
    </row>
    <row r="44" customFormat="false" ht="20.65" hidden="false" customHeight="true" outlineLevel="0" collapsed="false">
      <c r="A44" s="75" t="s">
        <v>41</v>
      </c>
      <c r="B44" s="76"/>
      <c r="C44" s="76"/>
      <c r="D44" s="76"/>
      <c r="E44" s="77"/>
      <c r="F44" s="44"/>
      <c r="G44" s="44"/>
    </row>
    <row r="45" customFormat="false" ht="20.65" hidden="false" customHeight="true" outlineLevel="0" collapsed="false">
      <c r="A45" s="26" t="s">
        <v>41</v>
      </c>
      <c r="B45" s="32" t="s">
        <v>15</v>
      </c>
      <c r="C45" s="33"/>
      <c r="D45" s="78"/>
      <c r="E45" s="79"/>
      <c r="F45" s="44"/>
      <c r="G45" s="44"/>
    </row>
    <row r="46" customFormat="false" ht="20.65" hidden="false" customHeight="true" outlineLevel="0" collapsed="false">
      <c r="A46" s="37"/>
      <c r="B46" s="10"/>
      <c r="C46" s="10"/>
      <c r="D46" s="42"/>
      <c r="E46" s="80"/>
      <c r="F46" s="44"/>
      <c r="G46" s="44"/>
    </row>
    <row r="47" customFormat="false" ht="20.65" hidden="false" customHeight="true" outlineLevel="0" collapsed="false">
      <c r="A47" s="37"/>
      <c r="B47" s="10"/>
      <c r="C47" s="10"/>
      <c r="D47" s="64" t="s">
        <v>42</v>
      </c>
      <c r="E47" s="79"/>
      <c r="F47" s="44"/>
      <c r="G47" s="44"/>
    </row>
    <row r="48" customFormat="false" ht="20.65" hidden="false" customHeight="true" outlineLevel="0" collapsed="false">
      <c r="A48" s="81"/>
      <c r="B48" s="82"/>
      <c r="C48" s="82"/>
      <c r="D48" s="83" t="s">
        <v>43</v>
      </c>
      <c r="E48" s="43" t="n">
        <f aca="false">E45-E47</f>
        <v>0</v>
      </c>
      <c r="F48" s="74" t="n">
        <f aca="false">IF(C45=0,0,2000+C45)</f>
        <v>0</v>
      </c>
      <c r="G48" s="74"/>
    </row>
    <row r="49" customFormat="false" ht="20.65" hidden="false" customHeight="true" outlineLevel="0" collapsed="false">
      <c r="A49" s="37"/>
      <c r="B49" s="10"/>
      <c r="C49" s="10"/>
      <c r="D49" s="42"/>
      <c r="E49" s="66"/>
      <c r="F49" s="44"/>
      <c r="G49" s="44"/>
    </row>
    <row r="50" customFormat="false" ht="20.65" hidden="false" customHeight="true" outlineLevel="0" collapsed="false">
      <c r="A50" s="84" t="s">
        <v>44</v>
      </c>
      <c r="B50" s="84"/>
      <c r="C50" s="84"/>
      <c r="D50" s="84"/>
      <c r="E50" s="85" t="n">
        <f aca="false">E48*0.04</f>
        <v>0</v>
      </c>
      <c r="F50" s="86" t="n">
        <f aca="false">F48*0.04</f>
        <v>0</v>
      </c>
      <c r="G50" s="86"/>
    </row>
    <row r="51" customFormat="false" ht="16.5" hidden="false" customHeight="true" outlineLevel="0" collapsed="false">
      <c r="A51" s="55"/>
      <c r="B51" s="10"/>
      <c r="C51" s="10"/>
      <c r="D51" s="42"/>
      <c r="E51" s="66"/>
      <c r="F51" s="44"/>
      <c r="G51" s="44"/>
    </row>
    <row r="52" customFormat="false" ht="16.5" hidden="false" customHeight="true" outlineLevel="0" collapsed="false">
      <c r="A52" s="87"/>
      <c r="B52" s="51"/>
      <c r="C52" s="51"/>
      <c r="D52" s="67" t="s">
        <v>45</v>
      </c>
      <c r="E52" s="88" t="n">
        <f aca="false">E50+E48</f>
        <v>0</v>
      </c>
      <c r="F52" s="74" t="n">
        <f aca="false">SUM(F48:F50)</f>
        <v>0</v>
      </c>
      <c r="G52" s="74"/>
    </row>
    <row r="53" customFormat="false" ht="16.5" hidden="false" customHeight="true" outlineLevel="0" collapsed="false">
      <c r="A53" s="55"/>
      <c r="B53" s="10"/>
      <c r="C53" s="10"/>
      <c r="D53" s="42"/>
      <c r="E53" s="89"/>
      <c r="F53" s="44"/>
      <c r="G53" s="44"/>
    </row>
    <row r="54" customFormat="false" ht="27.95" hidden="false" customHeight="true" outlineLevel="0" collapsed="false">
      <c r="A54" s="90"/>
      <c r="B54" s="91"/>
      <c r="C54" s="91"/>
      <c r="D54" s="92" t="s">
        <v>46</v>
      </c>
      <c r="E54" s="93" t="n">
        <f aca="false">E52+E42</f>
        <v>0</v>
      </c>
      <c r="F54" s="94" t="n">
        <f aca="false">F52+F42</f>
        <v>0</v>
      </c>
      <c r="G54" s="94"/>
    </row>
    <row r="55" customFormat="false" ht="16.5" hidden="false" customHeight="true" outlineLevel="0" collapsed="false">
      <c r="A55" s="42"/>
      <c r="D55" s="42"/>
      <c r="E55" s="95"/>
    </row>
    <row r="56" customFormat="false" ht="16.5" hidden="false" customHeight="true" outlineLevel="0" collapsed="false">
      <c r="A56" s="96" t="s">
        <v>47</v>
      </c>
      <c r="C56" s="97" t="s">
        <v>48</v>
      </c>
      <c r="D56" s="97"/>
      <c r="E56" s="97"/>
      <c r="F56" s="97"/>
      <c r="G56" s="97"/>
    </row>
    <row r="57" customFormat="false" ht="25.5" hidden="false" customHeight="true" outlineLevel="0" collapsed="false">
      <c r="C57" s="97"/>
      <c r="D57" s="97"/>
      <c r="E57" s="97"/>
      <c r="F57" s="97"/>
      <c r="G57" s="97"/>
    </row>
    <row r="58" customFormat="false" ht="14.25" hidden="false" customHeight="true" outlineLevel="0" collapsed="false">
      <c r="A58" s="98"/>
      <c r="B58" s="98"/>
      <c r="C58" s="97"/>
      <c r="D58" s="97"/>
      <c r="E58" s="97"/>
      <c r="F58" s="97"/>
      <c r="G58" s="97"/>
    </row>
    <row r="59" customFormat="false" ht="14.25" hidden="false" customHeight="true" outlineLevel="0" collapsed="false">
      <c r="A59" s="98"/>
      <c r="B59" s="98"/>
      <c r="C59" s="97"/>
      <c r="D59" s="97"/>
      <c r="E59" s="97"/>
      <c r="F59" s="97"/>
      <c r="G59" s="97"/>
    </row>
    <row r="60" customFormat="false" ht="14.25" hidden="false" customHeight="true" outlineLevel="0" collapsed="false">
      <c r="A60" s="98"/>
      <c r="B60" s="98"/>
      <c r="C60" s="97"/>
      <c r="D60" s="97"/>
      <c r="E60" s="97"/>
      <c r="F60" s="97"/>
      <c r="G60" s="97"/>
    </row>
    <row r="61" customFormat="false" ht="14.25" hidden="false" customHeight="true" outlineLevel="0" collapsed="false">
      <c r="A61" s="98"/>
      <c r="B61" s="98"/>
      <c r="C61" s="97"/>
      <c r="D61" s="97"/>
      <c r="E61" s="97"/>
      <c r="F61" s="97"/>
      <c r="G61" s="97"/>
    </row>
  </sheetData>
  <sheetProtection sheet="true" password="dee5" objects="true" scenarios="true"/>
  <mergeCells count="58">
    <mergeCell ref="A1:G1"/>
    <mergeCell ref="B2:G2"/>
    <mergeCell ref="C3:G3"/>
    <mergeCell ref="A4:A5"/>
    <mergeCell ref="C4:G4"/>
    <mergeCell ref="C5:G5"/>
    <mergeCell ref="C6:G6"/>
    <mergeCell ref="C7:G7"/>
    <mergeCell ref="C8:G8"/>
    <mergeCell ref="C9:G9"/>
    <mergeCell ref="C10:G10"/>
    <mergeCell ref="C11:G11"/>
    <mergeCell ref="C12:E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49:G49"/>
    <mergeCell ref="A50:D50"/>
    <mergeCell ref="F50:G50"/>
    <mergeCell ref="F51:G51"/>
    <mergeCell ref="F52:G52"/>
    <mergeCell ref="F53:G53"/>
    <mergeCell ref="F54:G54"/>
    <mergeCell ref="C56:G61"/>
    <mergeCell ref="A58:B61"/>
  </mergeCells>
  <dataValidations count="1">
    <dataValidation allowBlank="true" operator="equal" showDropDown="false" showErrorMessage="true" showInputMessage="false" sqref="D50" type="none">
      <formula1>0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370833333333333" bottom="0.845138888888889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LibreOffice/6.2.7.1$Windows_X86_64 LibreOffice_project/23edc44b61b830b7d749943e020e96f5a7df63bf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dcterms:modified xsi:type="dcterms:W3CDTF">2024-08-22T14:46:29Z</dcterms:modified>
  <cp:revision>7</cp:revision>
  <dc:subject/>
  <dc:title/>
</cp:coreProperties>
</file>